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олы" sheetId="1" r:id="rId1"/>
    <sheet name="Компоновки шкафов" sheetId="2" state="hidden" r:id="rId2"/>
    <sheet name="Таблица" sheetId="3" r:id="rId3"/>
  </sheets>
  <definedNames>
    <definedName name="_xlnm.Print_Area" localSheetId="1">'Компоновки шкафов'!$A$1:$K$39</definedName>
    <definedName name="_xlnm.Print_Area" localSheetId="0">'Столы'!$A$1:$G$19</definedName>
    <definedName name="_xlnm.Print_Area" localSheetId="2">'Таблица'!$B$2:$D$9</definedName>
  </definedNames>
  <calcPr fullCalcOnLoad="1" fullPrecision="0" refMode="R1C1"/>
</workbook>
</file>

<file path=xl/sharedStrings.xml><?xml version="1.0" encoding="utf-8"?>
<sst xmlns="http://schemas.openxmlformats.org/spreadsheetml/2006/main" count="161" uniqueCount="92">
  <si>
    <t>Наименование</t>
  </si>
  <si>
    <t>Артикул</t>
  </si>
  <si>
    <t>Описание</t>
  </si>
  <si>
    <t>Объем (м.куб.)</t>
  </si>
  <si>
    <t xml:space="preserve">Вес (кг)              </t>
  </si>
  <si>
    <t>SR-G</t>
  </si>
  <si>
    <t>SR-2W</t>
  </si>
  <si>
    <t>SR-5W</t>
  </si>
  <si>
    <t>SR-5U</t>
  </si>
  <si>
    <t>SD-5B (L/R)</t>
  </si>
  <si>
    <t>SD-2S (L/R)</t>
  </si>
  <si>
    <t>SG-3M</t>
  </si>
  <si>
    <t>SA-400</t>
  </si>
  <si>
    <t>SA-770</t>
  </si>
  <si>
    <t>SD-1A (L/R)</t>
  </si>
  <si>
    <t>Цена легно</t>
  </si>
  <si>
    <t>Цена серый</t>
  </si>
  <si>
    <t>Двери:</t>
  </si>
  <si>
    <t>SD-1A(L/R)</t>
  </si>
  <si>
    <t>дверь для антресолей</t>
  </si>
  <si>
    <t>SD-2S(L/R)</t>
  </si>
  <si>
    <t>дверь низкая</t>
  </si>
  <si>
    <t>стекло среднее</t>
  </si>
  <si>
    <t>дверь высокая</t>
  </si>
  <si>
    <t>Шкафы широкие</t>
  </si>
  <si>
    <t>Название</t>
  </si>
  <si>
    <t>Кол.</t>
  </si>
  <si>
    <t>Состоит</t>
  </si>
  <si>
    <t>Стеллаж</t>
  </si>
  <si>
    <t>кол.</t>
  </si>
  <si>
    <t>Дверь</t>
  </si>
  <si>
    <t>Стекло+фурнитура</t>
  </si>
  <si>
    <t>Шкаф</t>
  </si>
  <si>
    <t>SD-2S (L)</t>
  </si>
  <si>
    <t>1</t>
  </si>
  <si>
    <t>SD-2S (R)</t>
  </si>
  <si>
    <t>SG-3M + SF-3M</t>
  </si>
  <si>
    <t>SD-5B (L)</t>
  </si>
  <si>
    <t xml:space="preserve">SD-5B (R) </t>
  </si>
  <si>
    <t>Антресоли</t>
  </si>
  <si>
    <t>каркас</t>
  </si>
  <si>
    <t>Антресоль узкая</t>
  </si>
  <si>
    <t>Антресоль широкая</t>
  </si>
  <si>
    <t>SD-1A (L)</t>
  </si>
  <si>
    <t>SD-1A (R)</t>
  </si>
  <si>
    <t>Гардероб</t>
  </si>
  <si>
    <t>Кол</t>
  </si>
  <si>
    <t>дверь</t>
  </si>
  <si>
    <t xml:space="preserve">Шкафы узкие, комплектуются левыми или правыми деревянными дверьми.    </t>
  </si>
  <si>
    <t>Комплектация шкафов серии  SIMPLЕ</t>
  </si>
  <si>
    <t>Стекло:</t>
  </si>
  <si>
    <t>Изображение</t>
  </si>
  <si>
    <t>Цена</t>
  </si>
  <si>
    <t>KST 1165</t>
  </si>
  <si>
    <t>KST 1365</t>
  </si>
  <si>
    <t>KST 1565</t>
  </si>
  <si>
    <t>1150х650х750</t>
  </si>
  <si>
    <t>1350х650х750</t>
  </si>
  <si>
    <t>1550х650х750</t>
  </si>
  <si>
    <t>Столы</t>
  </si>
  <si>
    <t>Варианты комплектации</t>
  </si>
  <si>
    <t>Схема соединения столешниц</t>
  </si>
  <si>
    <t>вид снизу</t>
  </si>
  <si>
    <t>Стол складной</t>
  </si>
  <si>
    <t>Соединительные защелки для столешниц</t>
  </si>
  <si>
    <t>Фронтальные панели</t>
  </si>
  <si>
    <t>KD -1030</t>
  </si>
  <si>
    <t>1000х18х300</t>
  </si>
  <si>
    <t>KD -1230</t>
  </si>
  <si>
    <t>1200х18х300</t>
  </si>
  <si>
    <t>KD -1430</t>
  </si>
  <si>
    <t>1400х18х300</t>
  </si>
  <si>
    <t>Фронтальная панель</t>
  </si>
  <si>
    <t>00-07058928</t>
  </si>
  <si>
    <t>00-07058917</t>
  </si>
  <si>
    <t>00-07058920</t>
  </si>
  <si>
    <t>00-07058922</t>
  </si>
  <si>
    <t>00-07058911</t>
  </si>
  <si>
    <t>00-07058908</t>
  </si>
  <si>
    <t>00-07058914</t>
  </si>
  <si>
    <t>IMAGO-MOBILE</t>
  </si>
  <si>
    <t>Внимание! При комплектации рабочих мест из коллекции "IMAGO MOBILE" используются шкафы, тумбы, приставки и дополнительные элементы из серии "IMAGO"</t>
  </si>
  <si>
    <t>Панель из ЛДСП т.18мм с кромкой ПВХ т.045мм со складным механизмом крепления, работающим синхронно с механизмом складывания стола.</t>
  </si>
  <si>
    <t xml:space="preserve">Комплект соединителей типа "папа - мама" для складного стола, устанавливаются по боковым сторонам столешницы. </t>
  </si>
  <si>
    <t>KCLK-01</t>
  </si>
  <si>
    <t>100х180х18</t>
  </si>
  <si>
    <t>Габаритные размеры (мм)
(ШхГхВ)</t>
  </si>
  <si>
    <t xml:space="preserve">Столешница из ЛДСП т.22мм с кромкой ПВХ т. 2мм по периметру, без кабель-каналов. Металлокаркас из двух Т-образных опор на колесах со стоппером. Механизм трансформации/складывания изготовлен из стеклонаполненного полиамида с металлическими пружинами.
Размеры одного стола в сложенном состоянии: 1150/1350/1550х580х1060. 
При составлении нескольких столов каждый стол добавляет 135 мм к глубине и 80 мм к длине. </t>
  </si>
  <si>
    <t>Регион: Москва</t>
  </si>
  <si>
    <t>Цвета: Груша Ароза, Орех французский, Ясень шимо, Белый, Венге Магия, 
Клён (кромка Мультиплекс), Клён* (кромка «Клён»)</t>
  </si>
  <si>
    <t>Цены в рублях на 2.03.2022</t>
  </si>
  <si>
    <t>Стоимость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</si>
</sst>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_р_."/>
    <numFmt numFmtId="168" formatCode="0.0%"/>
    <numFmt numFmtId="169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4"/>
      <color indexed="53"/>
      <name val="Arial Cyr"/>
      <family val="0"/>
    </font>
    <font>
      <b/>
      <sz val="12"/>
      <name val="Arial Cyr"/>
      <family val="2"/>
    </font>
    <font>
      <b/>
      <i/>
      <sz val="11"/>
      <name val="Arial"/>
      <family val="2"/>
    </font>
    <font>
      <b/>
      <i/>
      <sz val="10"/>
      <name val="Arial CYR"/>
      <family val="0"/>
    </font>
    <font>
      <i/>
      <sz val="11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i/>
      <sz val="16"/>
      <name val="Arial CYR"/>
      <family val="0"/>
    </font>
    <font>
      <b/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i/>
      <sz val="11"/>
      <color indexed="8"/>
      <name val="Arial Cyr"/>
      <family val="0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sz val="10"/>
      <color theme="1"/>
      <name val="Arial Cyr"/>
      <family val="0"/>
    </font>
    <font>
      <i/>
      <sz val="11"/>
      <color theme="1"/>
      <name val="Arial Cyr"/>
      <family val="0"/>
    </font>
    <font>
      <b/>
      <i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horizontal="lef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center"/>
    </xf>
    <xf numFmtId="166" fontId="3" fillId="0" borderId="18" xfId="0" applyNumberFormat="1" applyFont="1" applyFill="1" applyBorder="1" applyAlignment="1">
      <alignment horizontal="center" vertical="center"/>
    </xf>
    <xf numFmtId="166" fontId="3" fillId="34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166" fontId="4" fillId="33" borderId="21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6" fontId="3" fillId="0" borderId="23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166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6" fontId="3" fillId="0" borderId="28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center"/>
    </xf>
    <xf numFmtId="49" fontId="3" fillId="34" borderId="30" xfId="0" applyNumberFormat="1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 horizontal="center"/>
    </xf>
    <xf numFmtId="4" fontId="3" fillId="34" borderId="33" xfId="0" applyNumberFormat="1" applyFont="1" applyFill="1" applyBorder="1" applyAlignment="1">
      <alignment horizontal="center"/>
    </xf>
    <xf numFmtId="4" fontId="3" fillId="34" borderId="34" xfId="0" applyNumberFormat="1" applyFont="1" applyFill="1" applyBorder="1" applyAlignment="1">
      <alignment horizontal="center" vertical="center"/>
    </xf>
    <xf numFmtId="4" fontId="3" fillId="34" borderId="34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6" fontId="53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9" fontId="53" fillId="33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6" fontId="3" fillId="33" borderId="0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4" fontId="53" fillId="33" borderId="13" xfId="0" applyNumberFormat="1" applyFont="1" applyFill="1" applyBorder="1" applyAlignment="1">
      <alignment horizontal="center" vertical="center"/>
    </xf>
    <xf numFmtId="166" fontId="53" fillId="0" borderId="13" xfId="0" applyNumberFormat="1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56" fillId="0" borderId="36" xfId="0" applyFont="1" applyBorder="1" applyAlignment="1">
      <alignment horizontal="left" vertical="center" wrapText="1"/>
    </xf>
    <xf numFmtId="0" fontId="56" fillId="33" borderId="36" xfId="0" applyFont="1" applyFill="1" applyBorder="1" applyAlignment="1">
      <alignment horizontal="left" vertical="center"/>
    </xf>
    <xf numFmtId="0" fontId="12" fillId="33" borderId="11" xfId="52" applyNumberFormat="1" applyFont="1" applyFill="1" applyBorder="1" applyAlignment="1">
      <alignment horizontal="left" vertical="top" wrapText="1"/>
      <protection/>
    </xf>
    <xf numFmtId="0" fontId="9" fillId="0" borderId="37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3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10" fillId="33" borderId="38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166" fontId="3" fillId="33" borderId="40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166" fontId="3" fillId="33" borderId="21" xfId="0" applyNumberFormat="1" applyFont="1" applyFill="1" applyBorder="1" applyAlignment="1">
      <alignment horizontal="center" vertical="center"/>
    </xf>
    <xf numFmtId="1" fontId="4" fillId="33" borderId="42" xfId="0" applyNumberFormat="1" applyFont="1" applyFill="1" applyBorder="1" applyAlignment="1">
      <alignment horizontal="center" vertical="center"/>
    </xf>
    <xf numFmtId="1" fontId="4" fillId="33" borderId="4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4" fontId="3" fillId="34" borderId="39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4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3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4" borderId="44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center" vertical="center"/>
    </xf>
    <xf numFmtId="166" fontId="3" fillId="0" borderId="25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166" fontId="3" fillId="34" borderId="39" xfId="0" applyNumberFormat="1" applyFont="1" applyFill="1" applyBorder="1" applyAlignment="1">
      <alignment horizontal="center" vertical="center"/>
    </xf>
    <xf numFmtId="166" fontId="3" fillId="34" borderId="21" xfId="0" applyNumberFormat="1" applyFont="1" applyFill="1" applyBorder="1" applyAlignment="1">
      <alignment horizontal="center" vertical="center"/>
    </xf>
    <xf numFmtId="166" fontId="3" fillId="34" borderId="40" xfId="0" applyNumberFormat="1" applyFont="1" applyFill="1" applyBorder="1" applyAlignment="1">
      <alignment horizontal="center" vertical="center"/>
    </xf>
    <xf numFmtId="166" fontId="3" fillId="34" borderId="37" xfId="0" applyNumberFormat="1" applyFont="1" applyFill="1" applyBorder="1" applyAlignment="1">
      <alignment horizontal="center" vertical="center"/>
    </xf>
    <xf numFmtId="166" fontId="3" fillId="34" borderId="4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49" fontId="3" fillId="34" borderId="31" xfId="0" applyNumberFormat="1" applyFont="1" applyFill="1" applyBorder="1" applyAlignment="1">
      <alignment horizontal="center"/>
    </xf>
    <xf numFmtId="49" fontId="3" fillId="34" borderId="46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3" fillId="34" borderId="38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center"/>
    </xf>
    <xf numFmtId="49" fontId="3" fillId="34" borderId="3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31" xfId="0" applyNumberFormat="1" applyFont="1" applyFill="1" applyBorder="1" applyAlignment="1">
      <alignment horizontal="center" vertical="center"/>
    </xf>
    <xf numFmtId="49" fontId="3" fillId="34" borderId="30" xfId="0" applyNumberFormat="1" applyFont="1" applyFill="1" applyBorder="1" applyAlignment="1">
      <alignment horizontal="center"/>
    </xf>
    <xf numFmtId="49" fontId="3" fillId="34" borderId="5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49" fontId="3" fillId="34" borderId="51" xfId="0" applyNumberFormat="1" applyFont="1" applyFill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/>
    </xf>
    <xf numFmtId="49" fontId="3" fillId="34" borderId="37" xfId="0" applyNumberFormat="1" applyFont="1" applyFill="1" applyBorder="1" applyAlignment="1">
      <alignment horizontal="center" vertical="center"/>
    </xf>
    <xf numFmtId="49" fontId="3" fillId="34" borderId="4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ыгрузка общ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</xdr:row>
      <xdr:rowOff>257175</xdr:rowOff>
    </xdr:from>
    <xdr:to>
      <xdr:col>0</xdr:col>
      <xdr:colOff>1504950</xdr:colOff>
      <xdr:row>8</xdr:row>
      <xdr:rowOff>361950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rcRect l="17440" t="1582" r="19544" b="5787"/>
        <a:stretch>
          <a:fillRect/>
        </a:stretch>
      </xdr:blipFill>
      <xdr:spPr>
        <a:xfrm>
          <a:off x="66675" y="4076700"/>
          <a:ext cx="1438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1581150</xdr:colOff>
      <xdr:row>6</xdr:row>
      <xdr:rowOff>238125</xdr:rowOff>
    </xdr:from>
    <xdr:to>
      <xdr:col>0</xdr:col>
      <xdr:colOff>2981325</xdr:colOff>
      <xdr:row>8</xdr:row>
      <xdr:rowOff>438150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rcRect l="20207" t="1509" r="21301" b="3468"/>
        <a:stretch>
          <a:fillRect/>
        </a:stretch>
      </xdr:blipFill>
      <xdr:spPr>
        <a:xfrm>
          <a:off x="1581150" y="405765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14</xdr:row>
      <xdr:rowOff>104775</xdr:rowOff>
    </xdr:from>
    <xdr:to>
      <xdr:col>0</xdr:col>
      <xdr:colOff>2409825</xdr:colOff>
      <xdr:row>14</xdr:row>
      <xdr:rowOff>1181100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7210425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</xdr:row>
      <xdr:rowOff>276225</xdr:rowOff>
    </xdr:from>
    <xdr:to>
      <xdr:col>3</xdr:col>
      <xdr:colOff>1076325</xdr:colOff>
      <xdr:row>18</xdr:row>
      <xdr:rowOff>2505075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4"/>
        <a:srcRect l="9011" t="3686" r="10801" b="3164"/>
        <a:stretch>
          <a:fillRect/>
        </a:stretch>
      </xdr:blipFill>
      <xdr:spPr>
        <a:xfrm>
          <a:off x="4010025" y="12020550"/>
          <a:ext cx="3086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18</xdr:row>
      <xdr:rowOff>571500</xdr:rowOff>
    </xdr:from>
    <xdr:to>
      <xdr:col>0</xdr:col>
      <xdr:colOff>2867025</xdr:colOff>
      <xdr:row>18</xdr:row>
      <xdr:rowOff>2352675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rcRect l="13572" t="431" r="12078" b="1275"/>
        <a:stretch>
          <a:fillRect/>
        </a:stretch>
      </xdr:blipFill>
      <xdr:spPr>
        <a:xfrm>
          <a:off x="695325" y="12315825"/>
          <a:ext cx="2171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18</xdr:row>
      <xdr:rowOff>104775</xdr:rowOff>
    </xdr:from>
    <xdr:to>
      <xdr:col>6</xdr:col>
      <xdr:colOff>657225</xdr:colOff>
      <xdr:row>18</xdr:row>
      <xdr:rowOff>2600325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6"/>
        <a:srcRect l="5720" t="3758" r="4614" b="3532"/>
        <a:stretch>
          <a:fillRect/>
        </a:stretch>
      </xdr:blipFill>
      <xdr:spPr>
        <a:xfrm>
          <a:off x="7972425" y="11849100"/>
          <a:ext cx="39147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16</xdr:row>
      <xdr:rowOff>819150</xdr:rowOff>
    </xdr:from>
    <xdr:to>
      <xdr:col>2</xdr:col>
      <xdr:colOff>981075</xdr:colOff>
      <xdr:row>16</xdr:row>
      <xdr:rowOff>2095500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9401175"/>
          <a:ext cx="5133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16</xdr:row>
      <xdr:rowOff>171450</xdr:rowOff>
    </xdr:from>
    <xdr:to>
      <xdr:col>6</xdr:col>
      <xdr:colOff>142875</xdr:colOff>
      <xdr:row>16</xdr:row>
      <xdr:rowOff>2743200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2275" y="8753475"/>
          <a:ext cx="46005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10</xdr:row>
      <xdr:rowOff>123825</xdr:rowOff>
    </xdr:from>
    <xdr:to>
      <xdr:col>0</xdr:col>
      <xdr:colOff>2495550</xdr:colOff>
      <xdr:row>12</xdr:row>
      <xdr:rowOff>209550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5943600"/>
          <a:ext cx="1924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20491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10</xdr:row>
      <xdr:rowOff>114300</xdr:rowOff>
    </xdr:from>
    <xdr:to>
      <xdr:col>1</xdr:col>
      <xdr:colOff>1190625</xdr:colOff>
      <xdr:row>11</xdr:row>
      <xdr:rowOff>514350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038475" y="2305050"/>
          <a:ext cx="590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12</xdr:row>
      <xdr:rowOff>95250</xdr:rowOff>
    </xdr:from>
    <xdr:to>
      <xdr:col>1</xdr:col>
      <xdr:colOff>1238250</xdr:colOff>
      <xdr:row>13</xdr:row>
      <xdr:rowOff>533400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3076575" y="3467100"/>
          <a:ext cx="600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14</xdr:row>
      <xdr:rowOff>152400</xdr:rowOff>
    </xdr:from>
    <xdr:to>
      <xdr:col>1</xdr:col>
      <xdr:colOff>1238250</xdr:colOff>
      <xdr:row>15</xdr:row>
      <xdr:rowOff>571500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>
          <a:off x="3067050" y="4781550"/>
          <a:ext cx="609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16</xdr:row>
      <xdr:rowOff>114300</xdr:rowOff>
    </xdr:from>
    <xdr:to>
      <xdr:col>1</xdr:col>
      <xdr:colOff>1295400</xdr:colOff>
      <xdr:row>17</xdr:row>
      <xdr:rowOff>561975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3124200" y="6105525"/>
          <a:ext cx="609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18</xdr:row>
      <xdr:rowOff>276225</xdr:rowOff>
    </xdr:from>
    <xdr:to>
      <xdr:col>1</xdr:col>
      <xdr:colOff>1381125</xdr:colOff>
      <xdr:row>19</xdr:row>
      <xdr:rowOff>209550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74771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37</xdr:row>
      <xdr:rowOff>114300</xdr:rowOff>
    </xdr:from>
    <xdr:to>
      <xdr:col>1</xdr:col>
      <xdr:colOff>1266825</xdr:colOff>
      <xdr:row>38</xdr:row>
      <xdr:rowOff>523875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1773555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23</xdr:row>
      <xdr:rowOff>95250</xdr:rowOff>
    </xdr:from>
    <xdr:to>
      <xdr:col>1</xdr:col>
      <xdr:colOff>1219200</xdr:colOff>
      <xdr:row>23</xdr:row>
      <xdr:rowOff>1200150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flipH="1">
          <a:off x="3143250" y="932497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24</xdr:row>
      <xdr:rowOff>85725</xdr:rowOff>
    </xdr:from>
    <xdr:to>
      <xdr:col>1</xdr:col>
      <xdr:colOff>1266825</xdr:colOff>
      <xdr:row>24</xdr:row>
      <xdr:rowOff>1123950</xdr:rowOff>
    </xdr:to>
    <xdr:pic>
      <xdr:nvPicPr>
        <xdr:cNvPr id="8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flipH="1">
          <a:off x="3181350" y="10515600"/>
          <a:ext cx="523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25</xdr:row>
      <xdr:rowOff>85725</xdr:rowOff>
    </xdr:from>
    <xdr:to>
      <xdr:col>1</xdr:col>
      <xdr:colOff>1304925</xdr:colOff>
      <xdr:row>26</xdr:row>
      <xdr:rowOff>571500</xdr:rowOff>
    </xdr:to>
    <xdr:pic>
      <xdr:nvPicPr>
        <xdr:cNvPr id="9" name="Picture 1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8975" y="1172527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38100</xdr:rowOff>
    </xdr:from>
    <xdr:to>
      <xdr:col>1</xdr:col>
      <xdr:colOff>1295400</xdr:colOff>
      <xdr:row>27</xdr:row>
      <xdr:rowOff>1095375</xdr:rowOff>
    </xdr:to>
    <xdr:pic>
      <xdr:nvPicPr>
        <xdr:cNvPr id="10" name="Picture 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flipH="1">
          <a:off x="3219450" y="12906375"/>
          <a:ext cx="514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31</xdr:row>
      <xdr:rowOff>66675</xdr:rowOff>
    </xdr:from>
    <xdr:to>
      <xdr:col>1</xdr:col>
      <xdr:colOff>1266825</xdr:colOff>
      <xdr:row>31</xdr:row>
      <xdr:rowOff>800100</xdr:rowOff>
    </xdr:to>
    <xdr:pic>
      <xdr:nvPicPr>
        <xdr:cNvPr id="11" name="Рисунок 12" descr="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05150" y="1486852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32</xdr:row>
      <xdr:rowOff>171450</xdr:rowOff>
    </xdr:from>
    <xdr:to>
      <xdr:col>1</xdr:col>
      <xdr:colOff>1457325</xdr:colOff>
      <xdr:row>33</xdr:row>
      <xdr:rowOff>333375</xdr:rowOff>
    </xdr:to>
    <xdr:pic>
      <xdr:nvPicPr>
        <xdr:cNvPr id="12" name="Рисунок 13" descr="2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1586865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abSelected="1" view="pageBreakPreview" zoomScale="85" zoomScaleNormal="85" zoomScaleSheetLayoutView="85" zoomScalePageLayoutView="0" workbookViewId="0" topLeftCell="A1">
      <selection activeCell="G13" sqref="G13"/>
    </sheetView>
  </sheetViews>
  <sheetFormatPr defaultColWidth="9.00390625" defaultRowHeight="12.75"/>
  <cols>
    <col min="1" max="1" width="41.125" style="1" customWidth="1"/>
    <col min="2" max="2" width="18.75390625" style="1" customWidth="1"/>
    <col min="3" max="3" width="19.125" style="1" customWidth="1"/>
    <col min="4" max="4" width="46.875" style="1" customWidth="1"/>
    <col min="5" max="7" width="10.75390625" style="1" customWidth="1"/>
    <col min="8" max="10" width="5.875" style="1" customWidth="1"/>
    <col min="11" max="16384" width="9.125" style="1" customWidth="1"/>
  </cols>
  <sheetData>
    <row r="1" spans="1:7" ht="144" customHeight="1">
      <c r="A1" s="118"/>
      <c r="B1" s="119"/>
      <c r="C1" s="119"/>
      <c r="D1" s="119"/>
      <c r="E1" s="119"/>
      <c r="F1" s="119"/>
      <c r="G1" s="120"/>
    </row>
    <row r="2" spans="1:7" ht="19.5" customHeight="1">
      <c r="A2" s="115" t="s">
        <v>80</v>
      </c>
      <c r="B2" s="116"/>
      <c r="C2" s="116"/>
      <c r="D2" s="116"/>
      <c r="E2" s="116"/>
      <c r="F2" s="116"/>
      <c r="G2" s="117"/>
    </row>
    <row r="3" spans="1:7" ht="49.5" customHeight="1">
      <c r="A3" s="124" t="s">
        <v>81</v>
      </c>
      <c r="B3" s="125"/>
      <c r="C3" s="125"/>
      <c r="D3" s="125"/>
      <c r="E3" s="125"/>
      <c r="F3" s="125"/>
      <c r="G3" s="126"/>
    </row>
    <row r="4" spans="1:7" s="102" customFormat="1" ht="26.25" customHeight="1" thickBot="1">
      <c r="A4" s="127" t="s">
        <v>89</v>
      </c>
      <c r="B4" s="128"/>
      <c r="C4" s="128"/>
      <c r="D4" s="101" t="s">
        <v>88</v>
      </c>
      <c r="E4" s="129" t="s">
        <v>90</v>
      </c>
      <c r="F4" s="129"/>
      <c r="G4" s="130"/>
    </row>
    <row r="5" spans="1:7" ht="45.75" thickBot="1">
      <c r="A5" s="80" t="s">
        <v>51</v>
      </c>
      <c r="B5" s="81" t="s">
        <v>1</v>
      </c>
      <c r="C5" s="81" t="s">
        <v>86</v>
      </c>
      <c r="D5" s="81" t="s">
        <v>2</v>
      </c>
      <c r="E5" s="2" t="s">
        <v>4</v>
      </c>
      <c r="F5" s="81" t="s">
        <v>3</v>
      </c>
      <c r="G5" s="82" t="s">
        <v>52</v>
      </c>
    </row>
    <row r="6" spans="1:7" ht="15.75" thickBot="1">
      <c r="A6" s="103" t="s">
        <v>59</v>
      </c>
      <c r="B6" s="104"/>
      <c r="C6" s="104"/>
      <c r="D6" s="104"/>
      <c r="E6" s="104"/>
      <c r="F6" s="104"/>
      <c r="G6" s="105"/>
    </row>
    <row r="7" spans="1:7" ht="47.25" customHeight="1" thickBot="1">
      <c r="A7" s="112"/>
      <c r="B7" s="91" t="s">
        <v>53</v>
      </c>
      <c r="C7" s="91" t="s">
        <v>56</v>
      </c>
      <c r="D7" s="121" t="s">
        <v>87</v>
      </c>
      <c r="E7" s="93">
        <v>23</v>
      </c>
      <c r="F7" s="91">
        <v>0.112</v>
      </c>
      <c r="G7" s="92">
        <f>Таблица!D4</f>
        <v>20251</v>
      </c>
    </row>
    <row r="8" spans="1:7" ht="47.25" customHeight="1" thickBot="1">
      <c r="A8" s="113"/>
      <c r="B8" s="91" t="s">
        <v>54</v>
      </c>
      <c r="C8" s="91" t="s">
        <v>57</v>
      </c>
      <c r="D8" s="122"/>
      <c r="E8" s="93">
        <v>25.5</v>
      </c>
      <c r="F8" s="91">
        <v>0.116</v>
      </c>
      <c r="G8" s="92">
        <f>Таблица!D5</f>
        <v>21100</v>
      </c>
    </row>
    <row r="9" spans="1:7" ht="47.25" customHeight="1" thickBot="1">
      <c r="A9" s="114"/>
      <c r="B9" s="77" t="s">
        <v>55</v>
      </c>
      <c r="C9" s="77" t="s">
        <v>58</v>
      </c>
      <c r="D9" s="123"/>
      <c r="E9" s="84">
        <v>27.1</v>
      </c>
      <c r="F9" s="88">
        <v>0.121</v>
      </c>
      <c r="G9" s="92">
        <f>Таблица!D6</f>
        <v>21768</v>
      </c>
    </row>
    <row r="10" spans="1:7" ht="15.75" thickBot="1">
      <c r="A10" s="103" t="s">
        <v>65</v>
      </c>
      <c r="B10" s="104"/>
      <c r="C10" s="104"/>
      <c r="D10" s="104"/>
      <c r="E10" s="104"/>
      <c r="F10" s="104"/>
      <c r="G10" s="105"/>
    </row>
    <row r="11" spans="1:7" ht="28.5" customHeight="1" thickBot="1">
      <c r="A11" s="112"/>
      <c r="B11" s="91" t="s">
        <v>66</v>
      </c>
      <c r="C11" s="91" t="s">
        <v>67</v>
      </c>
      <c r="D11" s="121" t="s">
        <v>82</v>
      </c>
      <c r="E11" s="93">
        <v>5.1</v>
      </c>
      <c r="F11" s="91">
        <v>0.012</v>
      </c>
      <c r="G11" s="92">
        <v>4700</v>
      </c>
    </row>
    <row r="12" spans="1:7" ht="28.5" customHeight="1" thickBot="1">
      <c r="A12" s="113"/>
      <c r="B12" s="91" t="s">
        <v>68</v>
      </c>
      <c r="C12" s="91" t="s">
        <v>69</v>
      </c>
      <c r="D12" s="122"/>
      <c r="E12" s="93">
        <v>6.1</v>
      </c>
      <c r="F12" s="91">
        <v>0.014</v>
      </c>
      <c r="G12" s="92">
        <v>4846</v>
      </c>
    </row>
    <row r="13" spans="1:7" ht="28.5" customHeight="1" thickBot="1">
      <c r="A13" s="114"/>
      <c r="B13" s="77" t="s">
        <v>70</v>
      </c>
      <c r="C13" s="77" t="s">
        <v>71</v>
      </c>
      <c r="D13" s="123"/>
      <c r="E13" s="84">
        <v>7.2</v>
      </c>
      <c r="F13" s="88">
        <v>0.016</v>
      </c>
      <c r="G13" s="92">
        <v>5188</v>
      </c>
    </row>
    <row r="14" spans="1:7" ht="15.75" thickBot="1">
      <c r="A14" s="103" t="s">
        <v>64</v>
      </c>
      <c r="B14" s="104"/>
      <c r="C14" s="104"/>
      <c r="D14" s="104"/>
      <c r="E14" s="104"/>
      <c r="F14" s="104"/>
      <c r="G14" s="105"/>
    </row>
    <row r="15" spans="1:7" ht="100.5" customHeight="1" thickBot="1">
      <c r="A15" s="78"/>
      <c r="B15" s="77" t="s">
        <v>84</v>
      </c>
      <c r="C15" s="77" t="s">
        <v>85</v>
      </c>
      <c r="D15" s="79" t="s">
        <v>83</v>
      </c>
      <c r="E15" s="84">
        <v>0.2</v>
      </c>
      <c r="F15" s="88">
        <v>0</v>
      </c>
      <c r="G15" s="92">
        <f>Таблица!D10</f>
        <v>1673</v>
      </c>
    </row>
    <row r="16" spans="1:7" ht="15.75" thickBot="1">
      <c r="A16" s="103" t="s">
        <v>61</v>
      </c>
      <c r="B16" s="104"/>
      <c r="C16" s="104"/>
      <c r="D16" s="104"/>
      <c r="E16" s="104"/>
      <c r="F16" s="104"/>
      <c r="G16" s="105"/>
    </row>
    <row r="17" spans="1:10" ht="233.25" customHeight="1" thickBot="1">
      <c r="A17" s="109" t="s">
        <v>62</v>
      </c>
      <c r="B17" s="110"/>
      <c r="C17" s="110"/>
      <c r="D17" s="110"/>
      <c r="E17" s="110"/>
      <c r="F17" s="110"/>
      <c r="G17" s="111"/>
      <c r="J17" s="97"/>
    </row>
    <row r="18" spans="1:7" ht="15.75" thickBot="1">
      <c r="A18" s="103" t="s">
        <v>60</v>
      </c>
      <c r="B18" s="104"/>
      <c r="C18" s="104"/>
      <c r="D18" s="104"/>
      <c r="E18" s="104"/>
      <c r="F18" s="104"/>
      <c r="G18" s="105"/>
    </row>
    <row r="19" spans="1:7" ht="225" customHeight="1" thickBot="1">
      <c r="A19" s="106"/>
      <c r="B19" s="107"/>
      <c r="C19" s="107"/>
      <c r="D19" s="107"/>
      <c r="E19" s="107"/>
      <c r="F19" s="107"/>
      <c r="G19" s="108"/>
    </row>
    <row r="25" spans="6:8" ht="12.75">
      <c r="F25" s="89"/>
      <c r="G25" s="89"/>
      <c r="H25" s="89"/>
    </row>
    <row r="26" spans="6:8" ht="12.75">
      <c r="F26" s="89"/>
      <c r="G26" s="89"/>
      <c r="H26" s="89"/>
    </row>
    <row r="27" spans="6:8" ht="15">
      <c r="F27" s="89"/>
      <c r="G27" s="90"/>
      <c r="H27" s="89"/>
    </row>
    <row r="28" spans="6:8" ht="12.75">
      <c r="F28" s="89"/>
      <c r="G28" s="89"/>
      <c r="H28" s="89"/>
    </row>
    <row r="29" spans="6:8" ht="12.75">
      <c r="F29" s="89"/>
      <c r="G29" s="89"/>
      <c r="H29" s="89"/>
    </row>
    <row r="30" spans="6:8" ht="12.75">
      <c r="F30" s="89"/>
      <c r="G30" s="89"/>
      <c r="H30" s="89"/>
    </row>
    <row r="31" spans="6:8" ht="12.75">
      <c r="F31" s="89"/>
      <c r="G31" s="89"/>
      <c r="H31" s="89"/>
    </row>
    <row r="32" spans="6:8" ht="12.75">
      <c r="F32" s="89"/>
      <c r="G32" s="89"/>
      <c r="H32" s="89"/>
    </row>
  </sheetData>
  <sheetProtection/>
  <mergeCells count="16">
    <mergeCell ref="A2:G2"/>
    <mergeCell ref="A1:G1"/>
    <mergeCell ref="A7:A9"/>
    <mergeCell ref="D7:D9"/>
    <mergeCell ref="D11:D13"/>
    <mergeCell ref="A3:G3"/>
    <mergeCell ref="A4:C4"/>
    <mergeCell ref="E4:G4"/>
    <mergeCell ref="A18:G18"/>
    <mergeCell ref="A19:G19"/>
    <mergeCell ref="A6:G6"/>
    <mergeCell ref="A14:G14"/>
    <mergeCell ref="A17:G17"/>
    <mergeCell ref="A16:G16"/>
    <mergeCell ref="A10:G10"/>
    <mergeCell ref="A11:A13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85" zoomScaleNormal="85" zoomScaleSheetLayoutView="85" zoomScalePageLayoutView="0" workbookViewId="0" topLeftCell="A1">
      <selection activeCell="O16" sqref="O16"/>
    </sheetView>
  </sheetViews>
  <sheetFormatPr defaultColWidth="9.00390625" defaultRowHeight="12.75"/>
  <cols>
    <col min="1" max="1" width="32.00390625" style="32" customWidth="1"/>
    <col min="2" max="2" width="23.375" style="32" customWidth="1"/>
    <col min="3" max="3" width="13.00390625" style="23" customWidth="1"/>
    <col min="4" max="4" width="19.125" style="33" customWidth="1"/>
    <col min="5" max="5" width="15.875" style="33" customWidth="1"/>
    <col min="6" max="6" width="18.75390625" style="33" customWidth="1"/>
    <col min="7" max="7" width="12.875" style="33" customWidth="1"/>
    <col min="8" max="8" width="25.875" style="33" customWidth="1"/>
    <col min="9" max="9" width="13.125" style="33" customWidth="1"/>
    <col min="10" max="11" width="13.125" style="72" customWidth="1"/>
    <col min="12" max="16384" width="9.125" style="6" customWidth="1"/>
  </cols>
  <sheetData>
    <row r="1" spans="1:11" ht="25.5" customHeight="1" thickBot="1">
      <c r="A1" s="225" t="s">
        <v>49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14.2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21" customHeight="1">
      <c r="A3" s="212" t="s">
        <v>17</v>
      </c>
      <c r="B3" s="63" t="s">
        <v>18</v>
      </c>
      <c r="C3" s="215" t="s">
        <v>19</v>
      </c>
      <c r="D3" s="215"/>
      <c r="E3" s="216" t="s">
        <v>50</v>
      </c>
      <c r="F3" s="216"/>
      <c r="G3" s="64"/>
      <c r="H3" s="219"/>
      <c r="I3" s="220"/>
      <c r="J3" s="66"/>
      <c r="K3" s="73"/>
    </row>
    <row r="4" spans="1:11" ht="19.5" customHeight="1">
      <c r="A4" s="213"/>
      <c r="B4" s="7" t="s">
        <v>20</v>
      </c>
      <c r="C4" s="221" t="s">
        <v>21</v>
      </c>
      <c r="D4" s="221"/>
      <c r="E4" s="217"/>
      <c r="F4" s="217"/>
      <c r="G4" s="8" t="s">
        <v>11</v>
      </c>
      <c r="H4" s="222" t="s">
        <v>22</v>
      </c>
      <c r="I4" s="223"/>
      <c r="J4" s="67"/>
      <c r="K4" s="74"/>
    </row>
    <row r="5" spans="1:11" ht="18.75" customHeight="1" thickBot="1">
      <c r="A5" s="214"/>
      <c r="B5" s="65" t="s">
        <v>9</v>
      </c>
      <c r="C5" s="224" t="s">
        <v>23</v>
      </c>
      <c r="D5" s="224"/>
      <c r="E5" s="218"/>
      <c r="F5" s="218"/>
      <c r="G5" s="207"/>
      <c r="H5" s="207"/>
      <c r="I5" s="208"/>
      <c r="J5" s="68"/>
      <c r="K5" s="75"/>
    </row>
    <row r="6" spans="1:11" ht="15" customHeight="1" thickBot="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24.75" customHeight="1" thickBot="1">
      <c r="A7" s="154" t="s">
        <v>24</v>
      </c>
      <c r="B7" s="155"/>
      <c r="C7" s="155"/>
      <c r="D7" s="155"/>
      <c r="E7" s="155"/>
      <c r="F7" s="155"/>
      <c r="G7" s="155"/>
      <c r="H7" s="155"/>
      <c r="I7" s="155"/>
      <c r="J7" s="155"/>
      <c r="K7" s="156"/>
    </row>
    <row r="8" spans="1:11" ht="6.75" customHeight="1" hidden="1">
      <c r="A8" s="234"/>
      <c r="B8" s="235"/>
      <c r="C8" s="235"/>
      <c r="D8" s="235"/>
      <c r="E8" s="235"/>
      <c r="F8" s="235"/>
      <c r="G8" s="235"/>
      <c r="H8" s="235"/>
      <c r="I8" s="236"/>
      <c r="J8" s="69"/>
      <c r="K8" s="69"/>
    </row>
    <row r="9" spans="1:11" ht="15.75" thickBot="1">
      <c r="A9" s="237" t="s">
        <v>25</v>
      </c>
      <c r="B9" s="238"/>
      <c r="C9" s="240" t="s">
        <v>26</v>
      </c>
      <c r="D9" s="209" t="s">
        <v>27</v>
      </c>
      <c r="E9" s="210"/>
      <c r="F9" s="210"/>
      <c r="G9" s="210"/>
      <c r="H9" s="210"/>
      <c r="I9" s="211"/>
      <c r="J9" s="157" t="s">
        <v>15</v>
      </c>
      <c r="K9" s="159" t="s">
        <v>16</v>
      </c>
    </row>
    <row r="10" spans="1:11" ht="18" customHeight="1" thickBot="1">
      <c r="A10" s="181"/>
      <c r="B10" s="239"/>
      <c r="C10" s="241"/>
      <c r="D10" s="9" t="s">
        <v>28</v>
      </c>
      <c r="E10" s="10" t="s">
        <v>29</v>
      </c>
      <c r="F10" s="9" t="s">
        <v>30</v>
      </c>
      <c r="G10" s="10" t="s">
        <v>29</v>
      </c>
      <c r="H10" s="9" t="s">
        <v>31</v>
      </c>
      <c r="I10" s="10" t="s">
        <v>29</v>
      </c>
      <c r="J10" s="158"/>
      <c r="K10" s="158"/>
    </row>
    <row r="11" spans="1:11" ht="47.25" customHeight="1">
      <c r="A11" s="131" t="s">
        <v>32</v>
      </c>
      <c r="B11" s="133"/>
      <c r="C11" s="135">
        <v>1</v>
      </c>
      <c r="D11" s="131" t="s">
        <v>7</v>
      </c>
      <c r="E11" s="137">
        <f>C11</f>
        <v>1</v>
      </c>
      <c r="F11" s="34" t="s">
        <v>33</v>
      </c>
      <c r="G11" s="38" t="s">
        <v>34</v>
      </c>
      <c r="H11" s="139"/>
      <c r="I11" s="46"/>
      <c r="J11" s="192" t="e">
        <f>Таблица!#REF!+Таблица!#REF!+Таблица!#REF!</f>
        <v>#REF!</v>
      </c>
      <c r="K11" s="192" t="e">
        <f>Таблица!#REF!+Таблица!#REF!+Таблица!#REF!</f>
        <v>#REF!</v>
      </c>
    </row>
    <row r="12" spans="1:13" ht="45.75" customHeight="1" thickBot="1">
      <c r="A12" s="132"/>
      <c r="B12" s="134"/>
      <c r="C12" s="136"/>
      <c r="D12" s="132"/>
      <c r="E12" s="138"/>
      <c r="F12" s="35" t="s">
        <v>35</v>
      </c>
      <c r="G12" s="39">
        <v>1</v>
      </c>
      <c r="H12" s="140"/>
      <c r="I12" s="47"/>
      <c r="J12" s="193"/>
      <c r="K12" s="193"/>
      <c r="L12" s="11"/>
      <c r="M12" s="11"/>
    </row>
    <row r="13" spans="1:13" ht="51.75" customHeight="1">
      <c r="A13" s="131" t="s">
        <v>32</v>
      </c>
      <c r="B13" s="133"/>
      <c r="C13" s="135">
        <v>1</v>
      </c>
      <c r="D13" s="131" t="s">
        <v>7</v>
      </c>
      <c r="E13" s="137">
        <f>C13</f>
        <v>1</v>
      </c>
      <c r="F13" s="34" t="s">
        <v>33</v>
      </c>
      <c r="G13" s="40">
        <v>1</v>
      </c>
      <c r="H13" s="249" t="s">
        <v>36</v>
      </c>
      <c r="I13" s="137">
        <f>C13*2</f>
        <v>2</v>
      </c>
      <c r="J13" s="245" t="e">
        <f>Таблица!#REF!+Таблица!#REF!+Таблица!#REF!+Таблица!#REF!+Таблица!#REF!+Таблица!#REF!+Таблица!#REF!</f>
        <v>#REF!</v>
      </c>
      <c r="K13" s="245" t="e">
        <f>Таблица!#REF!+Таблица!#REF!*2+Таблица!#REF!*2+Таблица!#REF!*2</f>
        <v>#REF!</v>
      </c>
      <c r="L13" s="11"/>
      <c r="M13" s="11"/>
    </row>
    <row r="14" spans="1:13" ht="47.25" customHeight="1" thickBot="1">
      <c r="A14" s="132"/>
      <c r="B14" s="134"/>
      <c r="C14" s="136"/>
      <c r="D14" s="132"/>
      <c r="E14" s="138"/>
      <c r="F14" s="35" t="s">
        <v>35</v>
      </c>
      <c r="G14" s="41">
        <v>1</v>
      </c>
      <c r="H14" s="250"/>
      <c r="I14" s="138"/>
      <c r="J14" s="246"/>
      <c r="K14" s="246"/>
      <c r="L14" s="11"/>
      <c r="M14" s="11"/>
    </row>
    <row r="15" spans="1:13" ht="54" customHeight="1">
      <c r="A15" s="172" t="s">
        <v>32</v>
      </c>
      <c r="B15" s="183"/>
      <c r="C15" s="143">
        <v>1</v>
      </c>
      <c r="D15" s="131" t="s">
        <v>7</v>
      </c>
      <c r="E15" s="145">
        <f>C15</f>
        <v>1</v>
      </c>
      <c r="F15" s="34" t="s">
        <v>33</v>
      </c>
      <c r="G15" s="42">
        <v>2</v>
      </c>
      <c r="H15" s="196"/>
      <c r="I15" s="198"/>
      <c r="J15" s="141" t="e">
        <f>Таблица!#REF!+Таблица!#REF!*2+Таблица!#REF!*2</f>
        <v>#REF!</v>
      </c>
      <c r="K15" s="141" t="e">
        <f>Таблица!#REF!+Таблица!#REF!*2+Таблица!#REF!*2</f>
        <v>#REF!</v>
      </c>
      <c r="L15" s="11"/>
      <c r="M15" s="11"/>
    </row>
    <row r="16" spans="1:13" ht="53.25" customHeight="1" thickBot="1">
      <c r="A16" s="173"/>
      <c r="B16" s="153"/>
      <c r="C16" s="144"/>
      <c r="D16" s="132"/>
      <c r="E16" s="146"/>
      <c r="F16" s="35" t="s">
        <v>35</v>
      </c>
      <c r="G16" s="43">
        <v>2</v>
      </c>
      <c r="H16" s="197"/>
      <c r="I16" s="199"/>
      <c r="J16" s="142"/>
      <c r="K16" s="142"/>
      <c r="L16" s="11"/>
      <c r="M16" s="11"/>
    </row>
    <row r="17" spans="1:13" ht="46.5" customHeight="1">
      <c r="A17" s="172" t="s">
        <v>32</v>
      </c>
      <c r="B17" s="183"/>
      <c r="C17" s="143">
        <v>1</v>
      </c>
      <c r="D17" s="131" t="s">
        <v>7</v>
      </c>
      <c r="E17" s="145">
        <f>C17</f>
        <v>1</v>
      </c>
      <c r="F17" s="36" t="s">
        <v>37</v>
      </c>
      <c r="G17" s="44">
        <v>1</v>
      </c>
      <c r="H17" s="147"/>
      <c r="I17" s="194"/>
      <c r="J17" s="141" t="e">
        <f>Таблица!#REF!+Таблица!#REF!+Таблица!#REF!</f>
        <v>#REF!</v>
      </c>
      <c r="K17" s="141" t="e">
        <f>Таблица!#REF!+Таблица!#REF!+Таблица!#REF!</f>
        <v>#REF!</v>
      </c>
      <c r="L17" s="11"/>
      <c r="M17" s="11"/>
    </row>
    <row r="18" spans="1:13" ht="48.75" customHeight="1" thickBot="1">
      <c r="A18" s="173"/>
      <c r="B18" s="153"/>
      <c r="C18" s="144"/>
      <c r="D18" s="132"/>
      <c r="E18" s="146"/>
      <c r="F18" s="37" t="s">
        <v>38</v>
      </c>
      <c r="G18" s="43">
        <v>1</v>
      </c>
      <c r="H18" s="148"/>
      <c r="I18" s="195"/>
      <c r="J18" s="142"/>
      <c r="K18" s="142"/>
      <c r="L18" s="11"/>
      <c r="M18" s="11"/>
    </row>
    <row r="19" spans="1:13" ht="51.75" customHeight="1">
      <c r="A19" s="172" t="s">
        <v>32</v>
      </c>
      <c r="B19" s="183"/>
      <c r="C19" s="143">
        <v>1</v>
      </c>
      <c r="D19" s="172" t="s">
        <v>6</v>
      </c>
      <c r="E19" s="145">
        <f>C19</f>
        <v>1</v>
      </c>
      <c r="F19" s="34" t="s">
        <v>33</v>
      </c>
      <c r="G19" s="42">
        <v>1</v>
      </c>
      <c r="H19" s="147"/>
      <c r="I19" s="194"/>
      <c r="J19" s="141" t="e">
        <f>Таблица!#REF!+Таблица!#REF!+Таблица!#REF!</f>
        <v>#REF!</v>
      </c>
      <c r="K19" s="141" t="e">
        <f>Таблица!#REF!+Таблица!#REF!+Таблица!#REF!</f>
        <v>#REF!</v>
      </c>
      <c r="L19" s="11"/>
      <c r="M19" s="11"/>
    </row>
    <row r="20" spans="1:13" ht="41.25" customHeight="1" thickBot="1">
      <c r="A20" s="173"/>
      <c r="B20" s="153"/>
      <c r="C20" s="144"/>
      <c r="D20" s="173"/>
      <c r="E20" s="146"/>
      <c r="F20" s="35" t="s">
        <v>35</v>
      </c>
      <c r="G20" s="45">
        <v>1</v>
      </c>
      <c r="H20" s="148"/>
      <c r="I20" s="195"/>
      <c r="J20" s="142"/>
      <c r="K20" s="142"/>
      <c r="L20" s="11"/>
      <c r="M20" s="11"/>
    </row>
    <row r="21" spans="1:13" ht="27" customHeight="1" thickBot="1">
      <c r="A21" s="154" t="s">
        <v>48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  <c r="L21" s="11"/>
      <c r="M21" s="11"/>
    </row>
    <row r="22" spans="1:13" ht="17.25" customHeight="1" thickBot="1">
      <c r="A22" s="181" t="s">
        <v>25</v>
      </c>
      <c r="B22" s="181"/>
      <c r="C22" s="187" t="s">
        <v>26</v>
      </c>
      <c r="D22" s="242" t="s">
        <v>27</v>
      </c>
      <c r="E22" s="243"/>
      <c r="F22" s="243"/>
      <c r="G22" s="243"/>
      <c r="H22" s="243"/>
      <c r="I22" s="244"/>
      <c r="J22" s="157" t="s">
        <v>15</v>
      </c>
      <c r="K22" s="159" t="s">
        <v>16</v>
      </c>
      <c r="L22" s="11"/>
      <c r="M22" s="11"/>
    </row>
    <row r="23" spans="1:13" ht="22.5" customHeight="1" thickBot="1">
      <c r="A23" s="181"/>
      <c r="B23" s="181"/>
      <c r="C23" s="187"/>
      <c r="D23" s="12" t="s">
        <v>28</v>
      </c>
      <c r="E23" s="13" t="s">
        <v>29</v>
      </c>
      <c r="F23" s="14" t="s">
        <v>30</v>
      </c>
      <c r="G23" s="13" t="s">
        <v>29</v>
      </c>
      <c r="H23" s="14" t="s">
        <v>31</v>
      </c>
      <c r="I23" s="15" t="s">
        <v>29</v>
      </c>
      <c r="J23" s="158"/>
      <c r="K23" s="158"/>
      <c r="L23" s="11"/>
      <c r="M23" s="11"/>
    </row>
    <row r="24" spans="1:13" ht="94.5" customHeight="1" thickBot="1">
      <c r="A24" s="16" t="s">
        <v>32</v>
      </c>
      <c r="B24" s="17"/>
      <c r="C24" s="18">
        <v>1</v>
      </c>
      <c r="D24" s="50" t="s">
        <v>8</v>
      </c>
      <c r="E24" s="48">
        <f>C24</f>
        <v>1</v>
      </c>
      <c r="F24" s="49" t="s">
        <v>10</v>
      </c>
      <c r="G24" s="48">
        <f>C24</f>
        <v>1</v>
      </c>
      <c r="H24" s="53"/>
      <c r="I24" s="54"/>
      <c r="J24" s="76" t="e">
        <f>Таблица!#REF!+Таблица!#REF!</f>
        <v>#REF!</v>
      </c>
      <c r="K24" s="76" t="e">
        <f>Таблица!#REF!+Таблица!#REF!</f>
        <v>#REF!</v>
      </c>
      <c r="L24" s="11"/>
      <c r="M24" s="11"/>
    </row>
    <row r="25" spans="1:13" ht="95.25" customHeight="1" thickBot="1">
      <c r="A25" s="16" t="s">
        <v>32</v>
      </c>
      <c r="B25" s="17"/>
      <c r="C25" s="18">
        <v>1</v>
      </c>
      <c r="D25" s="50" t="s">
        <v>8</v>
      </c>
      <c r="E25" s="48">
        <v>1</v>
      </c>
      <c r="F25" s="49" t="s">
        <v>10</v>
      </c>
      <c r="G25" s="48">
        <f>C25</f>
        <v>1</v>
      </c>
      <c r="H25" s="53" t="s">
        <v>36</v>
      </c>
      <c r="I25" s="48">
        <f>C25</f>
        <v>1</v>
      </c>
      <c r="J25" s="76" t="e">
        <f>Таблица!#REF!+Таблица!#REF!+Таблица!#REF!+Таблица!#REF!</f>
        <v>#REF!</v>
      </c>
      <c r="K25" s="76" t="e">
        <f>Таблица!#REF!+Таблица!#REF!+Таблица!#REF!+Таблица!#REF!</f>
        <v>#REF!</v>
      </c>
      <c r="L25" s="11"/>
      <c r="M25" s="11"/>
    </row>
    <row r="26" spans="1:13" ht="48.75" customHeight="1" thickBot="1">
      <c r="A26" s="183" t="s">
        <v>32</v>
      </c>
      <c r="B26" s="183"/>
      <c r="C26" s="188">
        <v>1</v>
      </c>
      <c r="D26" s="190" t="s">
        <v>8</v>
      </c>
      <c r="E26" s="166">
        <v>1</v>
      </c>
      <c r="F26" s="62" t="s">
        <v>33</v>
      </c>
      <c r="G26" s="48">
        <v>1</v>
      </c>
      <c r="H26" s="168"/>
      <c r="I26" s="170"/>
      <c r="J26" s="247" t="e">
        <f>Таблица!#REF!+Таблица!#REF!+Таблица!#REF!</f>
        <v>#REF!</v>
      </c>
      <c r="K26" s="247" t="e">
        <f>Таблица!#REF!+Таблица!#REF!+Таблица!#REF!</f>
        <v>#REF!</v>
      </c>
      <c r="L26" s="11"/>
      <c r="M26" s="11"/>
    </row>
    <row r="27" spans="1:13" ht="48" customHeight="1" thickBot="1">
      <c r="A27" s="153"/>
      <c r="B27" s="153"/>
      <c r="C27" s="189"/>
      <c r="D27" s="191"/>
      <c r="E27" s="167"/>
      <c r="F27" s="62" t="s">
        <v>35</v>
      </c>
      <c r="G27" s="61">
        <v>1</v>
      </c>
      <c r="H27" s="169"/>
      <c r="I27" s="171"/>
      <c r="J27" s="248"/>
      <c r="K27" s="248"/>
      <c r="L27" s="11"/>
      <c r="M27" s="11"/>
    </row>
    <row r="28" spans="1:13" ht="88.5" customHeight="1" thickBot="1">
      <c r="A28" s="19" t="s">
        <v>32</v>
      </c>
      <c r="B28" s="16"/>
      <c r="C28" s="18">
        <v>1</v>
      </c>
      <c r="D28" s="50" t="s">
        <v>8</v>
      </c>
      <c r="E28" s="48">
        <v>1</v>
      </c>
      <c r="F28" s="49" t="s">
        <v>9</v>
      </c>
      <c r="G28" s="48">
        <f>C28</f>
        <v>1</v>
      </c>
      <c r="H28" s="53"/>
      <c r="I28" s="55"/>
      <c r="J28" s="76" t="e">
        <f>Таблица!#REF!+Таблица!#REF!</f>
        <v>#REF!</v>
      </c>
      <c r="K28" s="76" t="e">
        <f>Таблица!#REF!+Таблица!#REF!</f>
        <v>#REF!</v>
      </c>
      <c r="L28" s="11"/>
      <c r="M28" s="11"/>
    </row>
    <row r="29" spans="1:13" ht="27" customHeight="1" thickBot="1">
      <c r="A29" s="154" t="s">
        <v>39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6"/>
      <c r="L29" s="11"/>
      <c r="M29" s="11"/>
    </row>
    <row r="30" spans="1:13" ht="21" customHeight="1" thickBot="1">
      <c r="A30" s="200" t="s">
        <v>25</v>
      </c>
      <c r="B30" s="200"/>
      <c r="C30" s="200" t="s">
        <v>26</v>
      </c>
      <c r="D30" s="202" t="s">
        <v>27</v>
      </c>
      <c r="E30" s="203"/>
      <c r="F30" s="203"/>
      <c r="G30" s="204"/>
      <c r="H30" s="160"/>
      <c r="I30" s="161"/>
      <c r="J30" s="157" t="s">
        <v>15</v>
      </c>
      <c r="K30" s="159" t="s">
        <v>16</v>
      </c>
      <c r="M30" s="11"/>
    </row>
    <row r="31" spans="1:13" ht="15.75" customHeight="1" thickBot="1">
      <c r="A31" s="201"/>
      <c r="B31" s="201"/>
      <c r="C31" s="201"/>
      <c r="D31" s="20" t="s">
        <v>40</v>
      </c>
      <c r="E31" s="20" t="s">
        <v>29</v>
      </c>
      <c r="F31" s="20" t="s">
        <v>30</v>
      </c>
      <c r="G31" s="20" t="s">
        <v>29</v>
      </c>
      <c r="H31" s="160"/>
      <c r="I31" s="161"/>
      <c r="J31" s="158"/>
      <c r="K31" s="158"/>
      <c r="M31" s="11"/>
    </row>
    <row r="32" spans="1:13" ht="70.5" customHeight="1" thickBot="1">
      <c r="A32" s="19" t="s">
        <v>41</v>
      </c>
      <c r="B32" s="21"/>
      <c r="C32" s="18">
        <v>1</v>
      </c>
      <c r="D32" s="50" t="s">
        <v>12</v>
      </c>
      <c r="E32" s="44">
        <v>1</v>
      </c>
      <c r="F32" s="59" t="s">
        <v>14</v>
      </c>
      <c r="G32" s="44">
        <v>1</v>
      </c>
      <c r="H32" s="160"/>
      <c r="I32" s="161"/>
      <c r="J32" s="76" t="e">
        <f>Таблица!#REF!+Таблица!#REF!</f>
        <v>#REF!</v>
      </c>
      <c r="K32" s="76" t="e">
        <f>Таблица!#REF!+Таблица!#REF!</f>
        <v>#REF!</v>
      </c>
      <c r="M32" s="11"/>
    </row>
    <row r="33" spans="1:13" ht="45.75" customHeight="1">
      <c r="A33" s="183" t="s">
        <v>42</v>
      </c>
      <c r="B33" s="185"/>
      <c r="C33" s="178">
        <v>1</v>
      </c>
      <c r="D33" s="172" t="s">
        <v>13</v>
      </c>
      <c r="E33" s="42">
        <v>1</v>
      </c>
      <c r="F33" s="51" t="s">
        <v>43</v>
      </c>
      <c r="G33" s="42">
        <v>1</v>
      </c>
      <c r="H33" s="205"/>
      <c r="I33" s="161"/>
      <c r="J33" s="141" t="e">
        <f>Таблица!#REF!+Таблица!#REF!+Таблица!#REF!</f>
        <v>#REF!</v>
      </c>
      <c r="K33" s="141" t="e">
        <f>Таблица!#REF!+Таблица!#REF!+Таблица!#REF!</f>
        <v>#REF!</v>
      </c>
      <c r="M33" s="11"/>
    </row>
    <row r="34" spans="1:11" ht="43.5" customHeight="1" thickBot="1">
      <c r="A34" s="184"/>
      <c r="B34" s="186"/>
      <c r="C34" s="179"/>
      <c r="D34" s="180"/>
      <c r="E34" s="43">
        <v>1</v>
      </c>
      <c r="F34" s="52" t="s">
        <v>44</v>
      </c>
      <c r="G34" s="43">
        <v>1</v>
      </c>
      <c r="H34" s="206"/>
      <c r="I34" s="163"/>
      <c r="J34" s="142"/>
      <c r="K34" s="142"/>
    </row>
    <row r="35" spans="1:13" ht="26.25" customHeight="1" thickBot="1">
      <c r="A35" s="154" t="s">
        <v>45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6"/>
      <c r="L35" s="11"/>
      <c r="M35" s="11"/>
    </row>
    <row r="36" spans="1:11" ht="18" customHeight="1" thickBot="1">
      <c r="A36" s="181" t="s">
        <v>25</v>
      </c>
      <c r="B36" s="181"/>
      <c r="C36" s="181" t="s">
        <v>46</v>
      </c>
      <c r="D36" s="149" t="s">
        <v>27</v>
      </c>
      <c r="E36" s="150"/>
      <c r="F36" s="150"/>
      <c r="G36" s="151"/>
      <c r="H36" s="160"/>
      <c r="I36" s="161"/>
      <c r="J36" s="157" t="s">
        <v>15</v>
      </c>
      <c r="K36" s="159" t="s">
        <v>16</v>
      </c>
    </row>
    <row r="37" spans="1:11" s="23" customFormat="1" ht="18" customHeight="1" thickBot="1">
      <c r="A37" s="182"/>
      <c r="B37" s="182"/>
      <c r="C37" s="182"/>
      <c r="D37" s="22" t="s">
        <v>40</v>
      </c>
      <c r="E37" s="22" t="s">
        <v>29</v>
      </c>
      <c r="F37" s="22" t="s">
        <v>47</v>
      </c>
      <c r="G37" s="22" t="s">
        <v>29</v>
      </c>
      <c r="H37" s="160"/>
      <c r="I37" s="161"/>
      <c r="J37" s="158"/>
      <c r="K37" s="158"/>
    </row>
    <row r="38" spans="1:11" s="23" customFormat="1" ht="46.5" customHeight="1">
      <c r="A38" s="152" t="s">
        <v>45</v>
      </c>
      <c r="B38" s="152"/>
      <c r="C38" s="164">
        <v>1</v>
      </c>
      <c r="D38" s="174" t="s">
        <v>5</v>
      </c>
      <c r="E38" s="176">
        <v>1</v>
      </c>
      <c r="F38" s="56" t="s">
        <v>37</v>
      </c>
      <c r="G38" s="57">
        <v>1</v>
      </c>
      <c r="H38" s="160"/>
      <c r="I38" s="161"/>
      <c r="J38" s="141" t="e">
        <f>Таблица!#REF!+Таблица!#REF!+Таблица!#REF!</f>
        <v>#REF!</v>
      </c>
      <c r="K38" s="141" t="e">
        <f>Таблица!#REF!+Таблица!#REF!+Таблица!#REF!</f>
        <v>#REF!</v>
      </c>
    </row>
    <row r="39" spans="1:11" s="23" customFormat="1" ht="51" customHeight="1" thickBot="1">
      <c r="A39" s="153"/>
      <c r="B39" s="153"/>
      <c r="C39" s="165"/>
      <c r="D39" s="175"/>
      <c r="E39" s="177"/>
      <c r="F39" s="58" t="s">
        <v>38</v>
      </c>
      <c r="G39" s="24">
        <v>1</v>
      </c>
      <c r="H39" s="162"/>
      <c r="I39" s="163"/>
      <c r="J39" s="142"/>
      <c r="K39" s="142"/>
    </row>
    <row r="40" spans="1:13" s="23" customFormat="1" ht="15">
      <c r="A40" s="25"/>
      <c r="B40" s="25"/>
      <c r="C40" s="26"/>
      <c r="D40" s="27"/>
      <c r="E40" s="27"/>
      <c r="F40" s="27"/>
      <c r="G40" s="27"/>
      <c r="H40" s="28"/>
      <c r="I40" s="26"/>
      <c r="J40" s="70"/>
      <c r="K40" s="70"/>
      <c r="M40" s="29"/>
    </row>
    <row r="41" spans="1:13" ht="15">
      <c r="A41" s="25"/>
      <c r="B41" s="25"/>
      <c r="C41" s="26"/>
      <c r="D41" s="27"/>
      <c r="E41" s="27"/>
      <c r="F41" s="27"/>
      <c r="G41" s="27"/>
      <c r="H41" s="30"/>
      <c r="I41" s="31"/>
      <c r="J41" s="71"/>
      <c r="K41" s="71"/>
      <c r="M41" s="11"/>
    </row>
    <row r="42" spans="1:11" ht="15">
      <c r="A42" s="25"/>
      <c r="B42" s="25"/>
      <c r="C42" s="26"/>
      <c r="D42" s="27"/>
      <c r="E42" s="27"/>
      <c r="F42" s="27"/>
      <c r="G42" s="27"/>
      <c r="H42" s="27"/>
      <c r="I42" s="27"/>
      <c r="J42" s="70"/>
      <c r="K42" s="70"/>
    </row>
    <row r="43" spans="1:11" ht="15">
      <c r="A43" s="25"/>
      <c r="B43" s="25"/>
      <c r="C43" s="26"/>
      <c r="D43" s="27"/>
      <c r="E43" s="27"/>
      <c r="F43" s="27"/>
      <c r="G43" s="27"/>
      <c r="H43" s="27"/>
      <c r="I43" s="27"/>
      <c r="J43" s="70"/>
      <c r="K43" s="70"/>
    </row>
    <row r="44" spans="1:11" ht="15">
      <c r="A44" s="25"/>
      <c r="B44" s="25"/>
      <c r="C44" s="26"/>
      <c r="D44" s="27"/>
      <c r="E44" s="27"/>
      <c r="F44" s="27"/>
      <c r="G44" s="27"/>
      <c r="H44" s="27"/>
      <c r="I44" s="27"/>
      <c r="J44" s="70"/>
      <c r="K44" s="70"/>
    </row>
    <row r="45" spans="1:11" ht="15">
      <c r="A45" s="25"/>
      <c r="B45" s="25"/>
      <c r="C45" s="26"/>
      <c r="D45" s="27"/>
      <c r="E45" s="27"/>
      <c r="F45" s="27"/>
      <c r="G45" s="27"/>
      <c r="H45" s="27"/>
      <c r="I45" s="27"/>
      <c r="J45" s="70"/>
      <c r="K45" s="70"/>
    </row>
    <row r="46" spans="1:11" ht="15">
      <c r="A46" s="25"/>
      <c r="B46" s="25"/>
      <c r="C46" s="26"/>
      <c r="D46" s="27"/>
      <c r="E46" s="27"/>
      <c r="F46" s="27"/>
      <c r="G46" s="27"/>
      <c r="H46" s="27"/>
      <c r="I46" s="27"/>
      <c r="J46" s="70"/>
      <c r="K46" s="70"/>
    </row>
    <row r="47" spans="1:11" ht="15">
      <c r="A47" s="25"/>
      <c r="B47" s="25"/>
      <c r="C47" s="26"/>
      <c r="D47" s="27"/>
      <c r="E47" s="27"/>
      <c r="F47" s="27"/>
      <c r="G47" s="27"/>
      <c r="H47" s="27"/>
      <c r="I47" s="27"/>
      <c r="J47" s="70"/>
      <c r="K47" s="70"/>
    </row>
    <row r="48" spans="1:11" ht="15">
      <c r="A48" s="25"/>
      <c r="B48" s="25"/>
      <c r="C48" s="26"/>
      <c r="D48" s="27"/>
      <c r="E48" s="27"/>
      <c r="F48" s="27"/>
      <c r="G48" s="27"/>
      <c r="H48" s="27"/>
      <c r="I48" s="27"/>
      <c r="J48" s="70"/>
      <c r="K48" s="70"/>
    </row>
    <row r="49" spans="1:11" ht="15">
      <c r="A49" s="25"/>
      <c r="B49" s="25"/>
      <c r="C49" s="26"/>
      <c r="D49" s="27"/>
      <c r="E49" s="27"/>
      <c r="F49" s="27"/>
      <c r="G49" s="27"/>
      <c r="H49" s="27"/>
      <c r="I49" s="27"/>
      <c r="J49" s="70"/>
      <c r="K49" s="70"/>
    </row>
    <row r="50" spans="1:11" ht="15">
      <c r="A50" s="25"/>
      <c r="B50" s="25"/>
      <c r="C50" s="26"/>
      <c r="D50" s="27"/>
      <c r="E50" s="27"/>
      <c r="F50" s="27"/>
      <c r="G50" s="27"/>
      <c r="H50" s="27"/>
      <c r="I50" s="27"/>
      <c r="J50" s="70"/>
      <c r="K50" s="70"/>
    </row>
    <row r="51" spans="1:11" ht="15">
      <c r="A51" s="25"/>
      <c r="B51" s="25"/>
      <c r="C51" s="26"/>
      <c r="D51" s="27"/>
      <c r="E51" s="27"/>
      <c r="F51" s="27"/>
      <c r="G51" s="27"/>
      <c r="H51" s="27"/>
      <c r="I51" s="27"/>
      <c r="J51" s="70"/>
      <c r="K51" s="70"/>
    </row>
    <row r="52" spans="1:11" ht="15">
      <c r="A52" s="25"/>
      <c r="B52" s="25"/>
      <c r="C52" s="26"/>
      <c r="D52" s="27"/>
      <c r="E52" s="27"/>
      <c r="F52" s="27"/>
      <c r="G52" s="27"/>
      <c r="H52" s="27"/>
      <c r="I52" s="27"/>
      <c r="J52" s="70"/>
      <c r="K52" s="70"/>
    </row>
    <row r="53" spans="1:11" ht="15">
      <c r="A53" s="25"/>
      <c r="B53" s="25"/>
      <c r="C53" s="26"/>
      <c r="D53" s="27"/>
      <c r="E53" s="27"/>
      <c r="F53" s="27"/>
      <c r="G53" s="27"/>
      <c r="H53" s="27"/>
      <c r="I53" s="27"/>
      <c r="J53" s="70"/>
      <c r="K53" s="70"/>
    </row>
    <row r="54" spans="1:11" ht="15">
      <c r="A54" s="25"/>
      <c r="B54" s="25"/>
      <c r="C54" s="26"/>
      <c r="D54" s="27"/>
      <c r="E54" s="27"/>
      <c r="F54" s="27"/>
      <c r="G54" s="27"/>
      <c r="H54" s="27"/>
      <c r="I54" s="27"/>
      <c r="J54" s="70"/>
      <c r="K54" s="70"/>
    </row>
    <row r="55" spans="1:11" ht="15">
      <c r="A55" s="25"/>
      <c r="B55" s="25"/>
      <c r="C55" s="26"/>
      <c r="D55" s="27"/>
      <c r="E55" s="27"/>
      <c r="F55" s="27"/>
      <c r="G55" s="27"/>
      <c r="H55" s="27"/>
      <c r="I55" s="27"/>
      <c r="J55" s="70"/>
      <c r="K55" s="70"/>
    </row>
    <row r="56" spans="1:11" ht="15">
      <c r="A56" s="25"/>
      <c r="B56" s="25"/>
      <c r="C56" s="26"/>
      <c r="D56" s="27"/>
      <c r="E56" s="27"/>
      <c r="F56" s="27"/>
      <c r="G56" s="27"/>
      <c r="H56" s="27"/>
      <c r="I56" s="27"/>
      <c r="J56" s="70"/>
      <c r="K56" s="70"/>
    </row>
    <row r="57" spans="1:11" ht="15">
      <c r="A57" s="25"/>
      <c r="B57" s="25"/>
      <c r="C57" s="26"/>
      <c r="D57" s="27"/>
      <c r="E57" s="27"/>
      <c r="F57" s="27"/>
      <c r="G57" s="27"/>
      <c r="H57" s="27"/>
      <c r="I57" s="27"/>
      <c r="J57" s="70"/>
      <c r="K57" s="70"/>
    </row>
    <row r="58" spans="1:11" ht="15">
      <c r="A58" s="25"/>
      <c r="B58" s="25"/>
      <c r="C58" s="26"/>
      <c r="D58" s="27"/>
      <c r="E58" s="27"/>
      <c r="F58" s="27"/>
      <c r="G58" s="27"/>
      <c r="H58" s="27"/>
      <c r="I58" s="27"/>
      <c r="J58" s="70"/>
      <c r="K58" s="70"/>
    </row>
    <row r="59" spans="1:11" ht="15">
      <c r="A59" s="25"/>
      <c r="B59" s="25"/>
      <c r="C59" s="26"/>
      <c r="D59" s="27"/>
      <c r="E59" s="27"/>
      <c r="F59" s="27"/>
      <c r="G59" s="27"/>
      <c r="H59" s="27"/>
      <c r="I59" s="27"/>
      <c r="J59" s="70"/>
      <c r="K59" s="70"/>
    </row>
    <row r="60" spans="1:11" ht="15">
      <c r="A60" s="25"/>
      <c r="B60" s="25"/>
      <c r="C60" s="26"/>
      <c r="D60" s="27"/>
      <c r="E60" s="27"/>
      <c r="F60" s="27"/>
      <c r="G60" s="27"/>
      <c r="H60" s="27"/>
      <c r="I60" s="27"/>
      <c r="J60" s="70"/>
      <c r="K60" s="70"/>
    </row>
    <row r="61" spans="1:11" ht="15">
      <c r="A61" s="25"/>
      <c r="B61" s="25"/>
      <c r="C61" s="26"/>
      <c r="D61" s="27"/>
      <c r="E61" s="27"/>
      <c r="F61" s="27"/>
      <c r="G61" s="27"/>
      <c r="H61" s="27"/>
      <c r="I61" s="27"/>
      <c r="J61" s="70"/>
      <c r="K61" s="70"/>
    </row>
    <row r="62" spans="1:11" ht="15">
      <c r="A62" s="25"/>
      <c r="B62" s="25"/>
      <c r="C62" s="26"/>
      <c r="D62" s="27"/>
      <c r="E62" s="27"/>
      <c r="F62" s="27"/>
      <c r="G62" s="27"/>
      <c r="H62" s="27"/>
      <c r="I62" s="27"/>
      <c r="J62" s="70"/>
      <c r="K62" s="70"/>
    </row>
    <row r="63" spans="1:11" ht="15">
      <c r="A63" s="25"/>
      <c r="B63" s="25"/>
      <c r="C63" s="26"/>
      <c r="D63" s="27"/>
      <c r="E63" s="27"/>
      <c r="F63" s="27"/>
      <c r="G63" s="27"/>
      <c r="H63" s="27"/>
      <c r="I63" s="27"/>
      <c r="J63" s="70"/>
      <c r="K63" s="70"/>
    </row>
    <row r="64" spans="1:11" ht="15">
      <c r="A64" s="25"/>
      <c r="B64" s="25"/>
      <c r="C64" s="26"/>
      <c r="D64" s="27"/>
      <c r="E64" s="27"/>
      <c r="F64" s="27"/>
      <c r="G64" s="27"/>
      <c r="H64" s="27"/>
      <c r="I64" s="27"/>
      <c r="J64" s="70"/>
      <c r="K64" s="70"/>
    </row>
    <row r="65" spans="1:11" ht="15">
      <c r="A65" s="25"/>
      <c r="B65" s="25"/>
      <c r="C65" s="26"/>
      <c r="D65" s="27"/>
      <c r="E65" s="27"/>
      <c r="F65" s="27"/>
      <c r="G65" s="27"/>
      <c r="H65" s="27"/>
      <c r="I65" s="27"/>
      <c r="J65" s="70"/>
      <c r="K65" s="70"/>
    </row>
    <row r="66" spans="1:11" ht="15">
      <c r="A66" s="25"/>
      <c r="B66" s="25"/>
      <c r="C66" s="26"/>
      <c r="D66" s="27"/>
      <c r="E66" s="27"/>
      <c r="F66" s="27"/>
      <c r="G66" s="27"/>
      <c r="H66" s="27"/>
      <c r="I66" s="27"/>
      <c r="J66" s="70"/>
      <c r="K66" s="70"/>
    </row>
    <row r="67" spans="1:11" ht="15">
      <c r="A67" s="25"/>
      <c r="B67" s="25"/>
      <c r="C67" s="26"/>
      <c r="D67" s="27"/>
      <c r="E67" s="27"/>
      <c r="F67" s="27"/>
      <c r="G67" s="27"/>
      <c r="H67" s="27"/>
      <c r="I67" s="27"/>
      <c r="J67" s="70"/>
      <c r="K67" s="70"/>
    </row>
    <row r="68" spans="1:11" ht="15">
      <c r="A68" s="25"/>
      <c r="B68" s="25"/>
      <c r="C68" s="26"/>
      <c r="D68" s="27"/>
      <c r="E68" s="27"/>
      <c r="F68" s="27"/>
      <c r="G68" s="27"/>
      <c r="H68" s="27"/>
      <c r="I68" s="27"/>
      <c r="J68" s="70"/>
      <c r="K68" s="70"/>
    </row>
    <row r="69" spans="1:11" ht="15">
      <c r="A69" s="25"/>
      <c r="B69" s="25"/>
      <c r="C69" s="26"/>
      <c r="D69" s="27"/>
      <c r="E69" s="27"/>
      <c r="F69" s="27"/>
      <c r="G69" s="27"/>
      <c r="H69" s="27"/>
      <c r="I69" s="27"/>
      <c r="J69" s="70"/>
      <c r="K69" s="70"/>
    </row>
    <row r="70" spans="1:11" ht="15">
      <c r="A70" s="25"/>
      <c r="B70" s="25"/>
      <c r="C70" s="26"/>
      <c r="D70" s="27"/>
      <c r="E70" s="27"/>
      <c r="F70" s="27"/>
      <c r="G70" s="27"/>
      <c r="H70" s="27"/>
      <c r="I70" s="27"/>
      <c r="J70" s="70"/>
      <c r="K70" s="70"/>
    </row>
    <row r="71" spans="1:11" ht="15">
      <c r="A71" s="25"/>
      <c r="B71" s="25"/>
      <c r="C71" s="26"/>
      <c r="D71" s="27"/>
      <c r="E71" s="27"/>
      <c r="F71" s="27"/>
      <c r="G71" s="27"/>
      <c r="H71" s="27"/>
      <c r="I71" s="27"/>
      <c r="J71" s="70"/>
      <c r="K71" s="70"/>
    </row>
    <row r="72" spans="1:11" ht="15">
      <c r="A72" s="25"/>
      <c r="B72" s="25"/>
      <c r="C72" s="26"/>
      <c r="D72" s="27"/>
      <c r="E72" s="27"/>
      <c r="F72" s="27"/>
      <c r="G72" s="27"/>
      <c r="H72" s="27"/>
      <c r="I72" s="27"/>
      <c r="J72" s="70"/>
      <c r="K72" s="70"/>
    </row>
    <row r="73" spans="1:11" ht="15">
      <c r="A73" s="25"/>
      <c r="B73" s="25"/>
      <c r="C73" s="26"/>
      <c r="D73" s="27"/>
      <c r="E73" s="27"/>
      <c r="F73" s="27"/>
      <c r="G73" s="27"/>
      <c r="H73" s="27"/>
      <c r="I73" s="27"/>
      <c r="J73" s="70"/>
      <c r="K73" s="70"/>
    </row>
    <row r="74" spans="1:11" ht="15">
      <c r="A74" s="25"/>
      <c r="B74" s="25"/>
      <c r="C74" s="26"/>
      <c r="D74" s="27"/>
      <c r="E74" s="27"/>
      <c r="F74" s="27"/>
      <c r="G74" s="27"/>
      <c r="H74" s="27"/>
      <c r="I74" s="27"/>
      <c r="J74" s="70"/>
      <c r="K74" s="70"/>
    </row>
    <row r="75" spans="1:11" ht="15">
      <c r="A75" s="25"/>
      <c r="B75" s="25"/>
      <c r="C75" s="26"/>
      <c r="D75" s="27"/>
      <c r="E75" s="27"/>
      <c r="F75" s="27"/>
      <c r="G75" s="27"/>
      <c r="H75" s="27"/>
      <c r="I75" s="27"/>
      <c r="J75" s="70"/>
      <c r="K75" s="70"/>
    </row>
    <row r="76" spans="1:11" ht="15">
      <c r="A76" s="25"/>
      <c r="B76" s="25"/>
      <c r="C76" s="26"/>
      <c r="D76" s="27"/>
      <c r="E76" s="27"/>
      <c r="F76" s="27"/>
      <c r="G76" s="27"/>
      <c r="H76" s="27"/>
      <c r="I76" s="27"/>
      <c r="J76" s="70"/>
      <c r="K76" s="70"/>
    </row>
    <row r="77" spans="1:11" ht="15">
      <c r="A77" s="25"/>
      <c r="B77" s="25"/>
      <c r="C77" s="26"/>
      <c r="D77" s="27"/>
      <c r="E77" s="27"/>
      <c r="F77" s="27"/>
      <c r="G77" s="27"/>
      <c r="H77" s="27"/>
      <c r="I77" s="27"/>
      <c r="J77" s="70"/>
      <c r="K77" s="70"/>
    </row>
    <row r="78" spans="1:11" ht="15">
      <c r="A78" s="25"/>
      <c r="B78" s="25"/>
      <c r="C78" s="26"/>
      <c r="D78" s="27"/>
      <c r="E78" s="27"/>
      <c r="F78" s="27"/>
      <c r="G78" s="27"/>
      <c r="H78" s="27"/>
      <c r="I78" s="27"/>
      <c r="J78" s="70"/>
      <c r="K78" s="70"/>
    </row>
    <row r="79" spans="1:11" ht="15">
      <c r="A79" s="25"/>
      <c r="B79" s="25"/>
      <c r="C79" s="26"/>
      <c r="D79" s="27"/>
      <c r="E79" s="27"/>
      <c r="F79" s="27"/>
      <c r="G79" s="27"/>
      <c r="H79" s="27"/>
      <c r="I79" s="27"/>
      <c r="J79" s="70"/>
      <c r="K79" s="70"/>
    </row>
    <row r="80" spans="1:11" ht="15">
      <c r="A80" s="25"/>
      <c r="B80" s="25"/>
      <c r="C80" s="26"/>
      <c r="D80" s="27"/>
      <c r="E80" s="27"/>
      <c r="F80" s="27"/>
      <c r="G80" s="27"/>
      <c r="H80" s="27"/>
      <c r="I80" s="27"/>
      <c r="J80" s="70"/>
      <c r="K80" s="70"/>
    </row>
    <row r="81" spans="1:11" ht="15">
      <c r="A81" s="25"/>
      <c r="B81" s="25"/>
      <c r="C81" s="26"/>
      <c r="D81" s="27"/>
      <c r="E81" s="27"/>
      <c r="F81" s="27"/>
      <c r="G81" s="27"/>
      <c r="H81" s="27"/>
      <c r="I81" s="27"/>
      <c r="J81" s="70"/>
      <c r="K81" s="70"/>
    </row>
    <row r="82" spans="1:11" ht="15">
      <c r="A82" s="25"/>
      <c r="B82" s="25"/>
      <c r="C82" s="26"/>
      <c r="D82" s="27"/>
      <c r="E82" s="27"/>
      <c r="F82" s="27"/>
      <c r="G82" s="27"/>
      <c r="H82" s="27"/>
      <c r="I82" s="27"/>
      <c r="J82" s="70"/>
      <c r="K82" s="70"/>
    </row>
    <row r="83" spans="1:11" ht="15">
      <c r="A83" s="25"/>
      <c r="B83" s="25"/>
      <c r="C83" s="26"/>
      <c r="D83" s="27"/>
      <c r="E83" s="27"/>
      <c r="F83" s="27"/>
      <c r="G83" s="27"/>
      <c r="H83" s="27"/>
      <c r="I83" s="27"/>
      <c r="J83" s="70"/>
      <c r="K83" s="70"/>
    </row>
    <row r="84" spans="1:11" ht="15">
      <c r="A84" s="25"/>
      <c r="B84" s="25"/>
      <c r="C84" s="26"/>
      <c r="D84" s="27"/>
      <c r="E84" s="27"/>
      <c r="F84" s="27"/>
      <c r="G84" s="27"/>
      <c r="H84" s="27"/>
      <c r="I84" s="27"/>
      <c r="J84" s="70"/>
      <c r="K84" s="70"/>
    </row>
    <row r="85" spans="1:11" ht="15">
      <c r="A85" s="25"/>
      <c r="B85" s="25"/>
      <c r="C85" s="26"/>
      <c r="D85" s="27"/>
      <c r="E85" s="27"/>
      <c r="F85" s="27"/>
      <c r="G85" s="27"/>
      <c r="H85" s="27"/>
      <c r="I85" s="27"/>
      <c r="J85" s="70"/>
      <c r="K85" s="70"/>
    </row>
    <row r="86" spans="1:11" ht="15">
      <c r="A86" s="25"/>
      <c r="B86" s="25"/>
      <c r="C86" s="26"/>
      <c r="D86" s="27"/>
      <c r="E86" s="27"/>
      <c r="F86" s="27"/>
      <c r="G86" s="27"/>
      <c r="H86" s="27"/>
      <c r="I86" s="27"/>
      <c r="J86" s="70"/>
      <c r="K86" s="70"/>
    </row>
    <row r="87" spans="1:11" ht="15">
      <c r="A87" s="25"/>
      <c r="B87" s="25"/>
      <c r="C87" s="26"/>
      <c r="D87" s="27"/>
      <c r="E87" s="27"/>
      <c r="F87" s="27"/>
      <c r="G87" s="27"/>
      <c r="H87" s="27"/>
      <c r="I87" s="27"/>
      <c r="J87" s="70"/>
      <c r="K87" s="70"/>
    </row>
    <row r="88" spans="1:11" ht="15">
      <c r="A88" s="25"/>
      <c r="B88" s="25"/>
      <c r="C88" s="26"/>
      <c r="D88" s="27"/>
      <c r="E88" s="27"/>
      <c r="F88" s="27"/>
      <c r="G88" s="27"/>
      <c r="H88" s="27"/>
      <c r="I88" s="27"/>
      <c r="J88" s="70"/>
      <c r="K88" s="70"/>
    </row>
    <row r="89" spans="1:11" ht="15">
      <c r="A89" s="25"/>
      <c r="B89" s="25"/>
      <c r="C89" s="26"/>
      <c r="D89" s="27"/>
      <c r="E89" s="27"/>
      <c r="F89" s="27"/>
      <c r="G89" s="27"/>
      <c r="H89" s="27"/>
      <c r="I89" s="27"/>
      <c r="J89" s="70"/>
      <c r="K89" s="70"/>
    </row>
    <row r="90" spans="1:11" ht="15">
      <c r="A90" s="25"/>
      <c r="B90" s="25"/>
      <c r="C90" s="26"/>
      <c r="D90" s="27"/>
      <c r="E90" s="27"/>
      <c r="F90" s="27"/>
      <c r="G90" s="27"/>
      <c r="H90" s="27"/>
      <c r="I90" s="27"/>
      <c r="J90" s="70"/>
      <c r="K90" s="70"/>
    </row>
    <row r="91" spans="1:11" ht="15">
      <c r="A91" s="25"/>
      <c r="B91" s="25"/>
      <c r="C91" s="26"/>
      <c r="D91" s="27"/>
      <c r="E91" s="27"/>
      <c r="F91" s="27"/>
      <c r="G91" s="27"/>
      <c r="H91" s="27"/>
      <c r="I91" s="27"/>
      <c r="J91" s="70"/>
      <c r="K91" s="70"/>
    </row>
    <row r="92" spans="1:11" ht="15">
      <c r="A92" s="25"/>
      <c r="B92" s="25"/>
      <c r="C92" s="26"/>
      <c r="D92" s="27"/>
      <c r="E92" s="27"/>
      <c r="F92" s="27"/>
      <c r="G92" s="27"/>
      <c r="H92" s="27"/>
      <c r="I92" s="27"/>
      <c r="J92" s="70"/>
      <c r="K92" s="70"/>
    </row>
    <row r="93" spans="1:11" ht="15">
      <c r="A93" s="25"/>
      <c r="B93" s="25"/>
      <c r="C93" s="26"/>
      <c r="D93" s="27"/>
      <c r="E93" s="27"/>
      <c r="F93" s="27"/>
      <c r="G93" s="27"/>
      <c r="H93" s="27"/>
      <c r="I93" s="27"/>
      <c r="J93" s="70"/>
      <c r="K93" s="70"/>
    </row>
    <row r="94" spans="1:11" ht="15">
      <c r="A94" s="25"/>
      <c r="B94" s="25"/>
      <c r="C94" s="26"/>
      <c r="D94" s="27"/>
      <c r="E94" s="27"/>
      <c r="F94" s="27"/>
      <c r="G94" s="27"/>
      <c r="H94" s="27"/>
      <c r="I94" s="27"/>
      <c r="J94" s="70"/>
      <c r="K94" s="70"/>
    </row>
    <row r="95" spans="1:11" ht="15">
      <c r="A95" s="25"/>
      <c r="B95" s="25"/>
      <c r="C95" s="26"/>
      <c r="D95" s="27"/>
      <c r="E95" s="27"/>
      <c r="F95" s="27"/>
      <c r="G95" s="27"/>
      <c r="H95" s="27"/>
      <c r="I95" s="27"/>
      <c r="J95" s="70"/>
      <c r="K95" s="70"/>
    </row>
  </sheetData>
  <sheetProtection/>
  <mergeCells count="108">
    <mergeCell ref="K33:K34"/>
    <mergeCell ref="J26:J27"/>
    <mergeCell ref="J13:J14"/>
    <mergeCell ref="J15:J16"/>
    <mergeCell ref="H13:H14"/>
    <mergeCell ref="A15:A16"/>
    <mergeCell ref="K30:K31"/>
    <mergeCell ref="B19:B20"/>
    <mergeCell ref="C19:C20"/>
    <mergeCell ref="D19:D20"/>
    <mergeCell ref="J33:J34"/>
    <mergeCell ref="J17:J18"/>
    <mergeCell ref="J19:J20"/>
    <mergeCell ref="J30:J31"/>
    <mergeCell ref="D22:I22"/>
    <mergeCell ref="K13:K14"/>
    <mergeCell ref="K15:K16"/>
    <mergeCell ref="K17:K18"/>
    <mergeCell ref="K19:K20"/>
    <mergeCell ref="K26:K27"/>
    <mergeCell ref="A1:K1"/>
    <mergeCell ref="A2:K2"/>
    <mergeCell ref="A6:K6"/>
    <mergeCell ref="A7:K7"/>
    <mergeCell ref="J9:J10"/>
    <mergeCell ref="K9:K10"/>
    <mergeCell ref="A8:I8"/>
    <mergeCell ref="A9:A10"/>
    <mergeCell ref="B9:B10"/>
    <mergeCell ref="C9:C10"/>
    <mergeCell ref="G5:I5"/>
    <mergeCell ref="D9:I9"/>
    <mergeCell ref="A3:A5"/>
    <mergeCell ref="C3:D3"/>
    <mergeCell ref="E3:F5"/>
    <mergeCell ref="H3:I3"/>
    <mergeCell ref="C4:D4"/>
    <mergeCell ref="H4:I4"/>
    <mergeCell ref="C5:D5"/>
    <mergeCell ref="K11:K12"/>
    <mergeCell ref="A21:K21"/>
    <mergeCell ref="J22:J23"/>
    <mergeCell ref="K22:K23"/>
    <mergeCell ref="A30:A31"/>
    <mergeCell ref="B30:B31"/>
    <mergeCell ref="C30:C31"/>
    <mergeCell ref="D30:G30"/>
    <mergeCell ref="H30:I34"/>
    <mergeCell ref="E19:E20"/>
    <mergeCell ref="D26:D27"/>
    <mergeCell ref="J11:J12"/>
    <mergeCell ref="H19:H20"/>
    <mergeCell ref="I19:I20"/>
    <mergeCell ref="A17:A18"/>
    <mergeCell ref="B17:B18"/>
    <mergeCell ref="I17:I18"/>
    <mergeCell ref="B15:B16"/>
    <mergeCell ref="H15:H16"/>
    <mergeCell ref="I15:I16"/>
    <mergeCell ref="A33:A34"/>
    <mergeCell ref="B33:B34"/>
    <mergeCell ref="A22:A23"/>
    <mergeCell ref="B22:B23"/>
    <mergeCell ref="C22:C23"/>
    <mergeCell ref="C36:C37"/>
    <mergeCell ref="A26:A27"/>
    <mergeCell ref="B26:B27"/>
    <mergeCell ref="C26:C27"/>
    <mergeCell ref="A29:K29"/>
    <mergeCell ref="E26:E27"/>
    <mergeCell ref="H26:H27"/>
    <mergeCell ref="I26:I27"/>
    <mergeCell ref="A19:A20"/>
    <mergeCell ref="D38:D39"/>
    <mergeCell ref="E38:E39"/>
    <mergeCell ref="C33:C34"/>
    <mergeCell ref="D33:D34"/>
    <mergeCell ref="A36:A37"/>
    <mergeCell ref="B36:B37"/>
    <mergeCell ref="D36:G36"/>
    <mergeCell ref="A38:A39"/>
    <mergeCell ref="A35:K35"/>
    <mergeCell ref="J36:J37"/>
    <mergeCell ref="K36:K37"/>
    <mergeCell ref="H36:I39"/>
    <mergeCell ref="B38:B39"/>
    <mergeCell ref="C38:C39"/>
    <mergeCell ref="J38:J39"/>
    <mergeCell ref="H11:H12"/>
    <mergeCell ref="K38:K39"/>
    <mergeCell ref="C17:C18"/>
    <mergeCell ref="D17:D18"/>
    <mergeCell ref="E17:E18"/>
    <mergeCell ref="H17:H18"/>
    <mergeCell ref="I13:I14"/>
    <mergeCell ref="C15:C16"/>
    <mergeCell ref="D15:D16"/>
    <mergeCell ref="E15:E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5.125" style="0" hidden="1" customWidth="1"/>
    <col min="2" max="2" width="45.625" style="3" bestFit="1" customWidth="1"/>
    <col min="3" max="3" width="13.00390625" style="4" customWidth="1"/>
    <col min="4" max="4" width="21.25390625" style="5" customWidth="1"/>
  </cols>
  <sheetData>
    <row r="1" spans="2:4" ht="57.75" customHeight="1" thickBot="1">
      <c r="B1" s="251"/>
      <c r="C1" s="252"/>
      <c r="D1" s="252"/>
    </row>
    <row r="2" spans="2:4" ht="60" customHeight="1" thickBot="1">
      <c r="B2" s="86" t="s">
        <v>0</v>
      </c>
      <c r="C2" s="86" t="s">
        <v>1</v>
      </c>
      <c r="D2" s="87" t="s">
        <v>91</v>
      </c>
    </row>
    <row r="3" spans="2:4" ht="30.75" customHeight="1">
      <c r="B3" s="85"/>
      <c r="C3" s="83"/>
      <c r="D3" s="95"/>
    </row>
    <row r="4" spans="1:4" ht="14.25">
      <c r="A4" s="100" t="s">
        <v>77</v>
      </c>
      <c r="B4" s="98" t="s">
        <v>63</v>
      </c>
      <c r="C4" s="94" t="s">
        <v>53</v>
      </c>
      <c r="D4" s="96">
        <v>20251</v>
      </c>
    </row>
    <row r="5" spans="1:4" ht="14.25">
      <c r="A5" s="100" t="s">
        <v>78</v>
      </c>
      <c r="B5" s="98" t="s">
        <v>63</v>
      </c>
      <c r="C5" s="94" t="s">
        <v>54</v>
      </c>
      <c r="D5" s="96">
        <v>21100</v>
      </c>
    </row>
    <row r="6" spans="1:4" ht="14.25">
      <c r="A6" s="100" t="s">
        <v>79</v>
      </c>
      <c r="B6" s="98" t="s">
        <v>63</v>
      </c>
      <c r="C6" s="94" t="s">
        <v>55</v>
      </c>
      <c r="D6" s="96">
        <v>21768</v>
      </c>
    </row>
    <row r="7" spans="1:6" ht="14.25">
      <c r="A7" s="100" t="s">
        <v>74</v>
      </c>
      <c r="B7" s="98" t="s">
        <v>72</v>
      </c>
      <c r="C7" s="94" t="s">
        <v>66</v>
      </c>
      <c r="D7" s="96">
        <v>4700</v>
      </c>
      <c r="F7" s="60"/>
    </row>
    <row r="8" spans="1:6" ht="14.25">
      <c r="A8" s="100" t="s">
        <v>75</v>
      </c>
      <c r="B8" s="98" t="s">
        <v>72</v>
      </c>
      <c r="C8" s="94" t="s">
        <v>68</v>
      </c>
      <c r="D8" s="96">
        <v>4846</v>
      </c>
      <c r="F8" s="60"/>
    </row>
    <row r="9" spans="1:6" ht="14.25">
      <c r="A9" s="100" t="s">
        <v>76</v>
      </c>
      <c r="B9" s="98" t="s">
        <v>72</v>
      </c>
      <c r="C9" s="94" t="s">
        <v>70</v>
      </c>
      <c r="D9" s="96">
        <v>5188</v>
      </c>
      <c r="F9" s="60"/>
    </row>
    <row r="10" spans="1:6" ht="14.25">
      <c r="A10" s="100" t="s">
        <v>73</v>
      </c>
      <c r="B10" s="99" t="s">
        <v>64</v>
      </c>
      <c r="C10" s="94" t="s">
        <v>84</v>
      </c>
      <c r="D10" s="96">
        <v>1673</v>
      </c>
      <c r="F10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Офис 812</cp:lastModifiedBy>
  <cp:lastPrinted>2020-05-18T09:42:55Z</cp:lastPrinted>
  <dcterms:created xsi:type="dcterms:W3CDTF">2004-11-16T20:47:21Z</dcterms:created>
  <dcterms:modified xsi:type="dcterms:W3CDTF">2022-03-10T12:23:47Z</dcterms:modified>
  <cp:category/>
  <cp:version/>
  <cp:contentType/>
  <cp:contentStatus/>
</cp:coreProperties>
</file>